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defaultThemeVersion="124226"/>
  <xr:revisionPtr revIDLastSave="0" documentId="13_ncr:1_{A095C1F6-4620-43A8-9E27-6DE6E10D86D7}" xr6:coauthVersionLast="47" xr6:coauthVersionMax="47" xr10:uidLastSave="{00000000-0000-0000-0000-000000000000}"/>
  <bookViews>
    <workbookView xWindow="29190" yWindow="195" windowWidth="22455" windowHeight="1540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1" l="1"/>
  <c r="D27" i="1"/>
  <c r="D5" i="1"/>
  <c r="D11" i="1"/>
  <c r="D28" i="1" l="1"/>
  <c r="D24" i="1"/>
  <c r="D7" i="1" l="1"/>
  <c r="D9" i="1"/>
  <c r="D10" i="1"/>
  <c r="D14" i="1"/>
  <c r="D15" i="1"/>
  <c r="D16" i="1"/>
  <c r="D21" i="1"/>
  <c r="D34" i="1" l="1"/>
  <c r="D35" i="1" s="1"/>
  <c r="D42" i="1" l="1"/>
  <c r="D43" i="1" s="1"/>
</calcChain>
</file>

<file path=xl/sharedStrings.xml><?xml version="1.0" encoding="utf-8"?>
<sst xmlns="http://schemas.openxmlformats.org/spreadsheetml/2006/main" count="42" uniqueCount="42">
  <si>
    <t>Обслуживание банковского счёта</t>
  </si>
  <si>
    <t>Оплата за хостинг и домен (сайт)</t>
  </si>
  <si>
    <t>Администрирование сайта</t>
  </si>
  <si>
    <t>Приобретение канцелярских товаров</t>
  </si>
  <si>
    <t>Вывоз мусора</t>
  </si>
  <si>
    <t>Статьи расходов</t>
  </si>
  <si>
    <t>№ п/п</t>
  </si>
  <si>
    <t>В год</t>
  </si>
  <si>
    <t>мес    (руб.)</t>
  </si>
  <si>
    <t>год     (руб.)</t>
  </si>
  <si>
    <t xml:space="preserve">         А.О. Шранк</t>
  </si>
  <si>
    <t>Оплата бухгалтерского обслуживания ООО "Юртим"</t>
  </si>
  <si>
    <t>Председатель                                  _____________________</t>
  </si>
  <si>
    <t>Членские взносы</t>
  </si>
  <si>
    <t>Оплата труда административного персонала</t>
  </si>
  <si>
    <t>Строительный материал (песок, суглинок, щебень, бой, блоки)</t>
  </si>
  <si>
    <t>Обслуживание шлагбаума</t>
  </si>
  <si>
    <t>Приобретение электронно цифровой подписи для программы "Контур"</t>
  </si>
  <si>
    <t xml:space="preserve">Валка деревьев у ЛЭП содержание и рыхление п/пожарного разрыва </t>
  </si>
  <si>
    <t>Налоги на оплату труда (НДФЛ, ПФР, УМС, ФСС, ФССНС)  43.7%</t>
  </si>
  <si>
    <t>Общая сумма по членским взносам</t>
  </si>
  <si>
    <t>Сумма на участок по членским взносам</t>
  </si>
  <si>
    <t>Возмещение расходов председателя на сотовую связь</t>
  </si>
  <si>
    <t>Оплата юридических услуг (проверка договоров, взыскание задолженности…)</t>
  </si>
  <si>
    <t>Содержание площадки под мусорные контейнеры</t>
  </si>
  <si>
    <t>Монтаж и демонтаж незамерзающих прорубей</t>
  </si>
  <si>
    <t>Оплата Ростелеком за две точки подключения интернета</t>
  </si>
  <si>
    <t>Оплата базовой версии С1</t>
  </si>
  <si>
    <t>Компенсация за использование личного автомобиля председателем СНТ (ГСМ и расходники)</t>
  </si>
  <si>
    <t>Ремонт основного сьезда</t>
  </si>
  <si>
    <t>Обслуживание дороги (восстановление дорожного полотна в весенне-летний-осенний периоды)</t>
  </si>
  <si>
    <t>ПРОЕКТ приходно - расходная смета СНТ "Сады Ямала"                                                                                            на период с 01.01.2025 года по 31.12.2025 года</t>
  </si>
  <si>
    <t>Электроснабжение объектов СНТ (Общее освещение, видеонаблюдение и шлагбаум)</t>
  </si>
  <si>
    <t>Чистка дороги и общей территории от снега (187 часов  Х 3000руб.)</t>
  </si>
  <si>
    <t>Аренда зала один раз в год.</t>
  </si>
  <si>
    <t>Оплата тарифа симкарты шлагбаума</t>
  </si>
  <si>
    <t>Обслуживание и чистка пожводоёмов 5шт. и снятие показаний с приборов учёта СНТ</t>
  </si>
  <si>
    <t>Приобретение и монтаж информационных табличек</t>
  </si>
  <si>
    <t>Смета расчитана на 181 участок</t>
  </si>
  <si>
    <t>Общая сумма взносов за 2025 год</t>
  </si>
  <si>
    <t>Непредвиденные расходы (штрафы, судебные издержки, выполнение предписаний надзорных органов и т.д). От 5 до 10% от общей сметы.</t>
  </si>
  <si>
    <t>Общая сумма взносов за 2025 год с участка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</si>
</sst>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i/>
      <sz val="16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/>
    <xf numFmtId="0" fontId="2" fillId="0" borderId="5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5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3" fillId="0" borderId="5" xfId="0" applyFont="1" applyBorder="1" applyAlignment="1">
      <alignment wrapText="1"/>
    </xf>
    <xf numFmtId="1" fontId="3" fillId="0" borderId="5" xfId="0" applyNumberFormat="1" applyFont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1" fontId="9" fillId="0" borderId="1" xfId="0" applyNumberFormat="1" applyFont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1" fillId="0" borderId="0" xfId="0" applyFont="1"/>
    <xf numFmtId="0" fontId="11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8" fillId="0" borderId="2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3" xfId="0" applyFont="1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topLeftCell="A2" workbookViewId="0">
      <selection activeCell="H28" sqref="H28"/>
    </sheetView>
  </sheetViews>
  <sheetFormatPr defaultRowHeight="15" x14ac:dyDescent="0.25"/>
  <cols>
    <col min="1" max="1" width="3.28515625" customWidth="1"/>
    <col min="2" max="2" width="71.5703125" customWidth="1"/>
    <col min="3" max="3" width="7.140625" customWidth="1"/>
    <col min="4" max="4" width="10" customWidth="1"/>
  </cols>
  <sheetData>
    <row r="1" spans="1:4" hidden="1" x14ac:dyDescent="0.25"/>
    <row r="2" spans="1:4" ht="33" customHeight="1" x14ac:dyDescent="0.25">
      <c r="B2" s="27" t="s">
        <v>31</v>
      </c>
      <c r="C2" s="27"/>
      <c r="D2" s="27"/>
    </row>
    <row r="3" spans="1:4" ht="27" customHeight="1" x14ac:dyDescent="0.25">
      <c r="A3" s="6" t="s">
        <v>6</v>
      </c>
      <c r="B3" s="4" t="s">
        <v>5</v>
      </c>
      <c r="C3" s="7" t="s">
        <v>8</v>
      </c>
      <c r="D3" s="7" t="s">
        <v>9</v>
      </c>
    </row>
    <row r="4" spans="1:4" ht="16.5" customHeight="1" x14ac:dyDescent="0.25">
      <c r="A4" s="6"/>
      <c r="B4" s="4" t="s">
        <v>13</v>
      </c>
      <c r="C4" s="7"/>
      <c r="D4" s="7"/>
    </row>
    <row r="5" spans="1:4" ht="15.75" x14ac:dyDescent="0.25">
      <c r="A5" s="10">
        <v>1</v>
      </c>
      <c r="B5" s="12" t="s">
        <v>14</v>
      </c>
      <c r="C5" s="24">
        <v>40000</v>
      </c>
      <c r="D5" s="2">
        <f>C5*12</f>
        <v>480000</v>
      </c>
    </row>
    <row r="6" spans="1:4" ht="16.5" customHeight="1" x14ac:dyDescent="0.25">
      <c r="A6" s="10">
        <v>2</v>
      </c>
      <c r="B6" s="12" t="s">
        <v>19</v>
      </c>
      <c r="C6" s="24"/>
      <c r="D6" s="2">
        <v>237000</v>
      </c>
    </row>
    <row r="7" spans="1:4" ht="15.75" x14ac:dyDescent="0.25">
      <c r="A7" s="10">
        <v>3</v>
      </c>
      <c r="B7" s="18" t="s">
        <v>0</v>
      </c>
      <c r="C7" s="2">
        <v>1500</v>
      </c>
      <c r="D7" s="2">
        <f t="shared" ref="D7:D16" si="0">C7*12</f>
        <v>18000</v>
      </c>
    </row>
    <row r="8" spans="1:4" ht="15.75" customHeight="1" x14ac:dyDescent="0.25">
      <c r="A8" s="10">
        <v>4</v>
      </c>
      <c r="B8" s="14" t="s">
        <v>17</v>
      </c>
      <c r="C8" s="23"/>
      <c r="D8" s="2">
        <v>14000</v>
      </c>
    </row>
    <row r="9" spans="1:4" ht="15.75" x14ac:dyDescent="0.25">
      <c r="A9" s="10">
        <v>5</v>
      </c>
      <c r="B9" s="14" t="s">
        <v>22</v>
      </c>
      <c r="C9" s="19">
        <v>500</v>
      </c>
      <c r="D9" s="2">
        <f t="shared" si="0"/>
        <v>6000</v>
      </c>
    </row>
    <row r="10" spans="1:4" ht="15.75" x14ac:dyDescent="0.25">
      <c r="A10" s="10">
        <v>6</v>
      </c>
      <c r="B10" s="14" t="s">
        <v>11</v>
      </c>
      <c r="C10" s="19">
        <v>40000</v>
      </c>
      <c r="D10" s="2">
        <f t="shared" si="0"/>
        <v>480000</v>
      </c>
    </row>
    <row r="11" spans="1:4" ht="16.5" customHeight="1" x14ac:dyDescent="0.25">
      <c r="A11" s="10">
        <v>7</v>
      </c>
      <c r="B11" s="14" t="s">
        <v>23</v>
      </c>
      <c r="C11" s="19">
        <v>20000</v>
      </c>
      <c r="D11" s="2">
        <f t="shared" si="0"/>
        <v>240000</v>
      </c>
    </row>
    <row r="12" spans="1:4" ht="16.5" customHeight="1" x14ac:dyDescent="0.25">
      <c r="A12" s="10">
        <v>8</v>
      </c>
      <c r="B12" s="14" t="s">
        <v>18</v>
      </c>
      <c r="C12" s="23"/>
      <c r="D12" s="2">
        <v>60000</v>
      </c>
    </row>
    <row r="13" spans="1:4" ht="15.75" x14ac:dyDescent="0.25">
      <c r="A13" s="10">
        <v>9</v>
      </c>
      <c r="B13" s="14" t="s">
        <v>37</v>
      </c>
      <c r="C13" s="23"/>
      <c r="D13" s="9">
        <v>25000</v>
      </c>
    </row>
    <row r="14" spans="1:4" ht="30" x14ac:dyDescent="0.25">
      <c r="A14" s="10">
        <v>10</v>
      </c>
      <c r="B14" s="14" t="s">
        <v>32</v>
      </c>
      <c r="C14" s="19">
        <v>4500</v>
      </c>
      <c r="D14" s="2">
        <f t="shared" si="0"/>
        <v>54000</v>
      </c>
    </row>
    <row r="15" spans="1:4" ht="15.75" x14ac:dyDescent="0.25">
      <c r="A15" s="10">
        <v>11</v>
      </c>
      <c r="B15" s="14" t="s">
        <v>1</v>
      </c>
      <c r="C15" s="19">
        <v>500</v>
      </c>
      <c r="D15" s="2">
        <f t="shared" si="0"/>
        <v>6000</v>
      </c>
    </row>
    <row r="16" spans="1:4" ht="15.75" x14ac:dyDescent="0.25">
      <c r="A16" s="10">
        <v>12</v>
      </c>
      <c r="B16" s="14" t="s">
        <v>2</v>
      </c>
      <c r="C16" s="19">
        <v>1000</v>
      </c>
      <c r="D16" s="2">
        <f t="shared" si="0"/>
        <v>12000</v>
      </c>
    </row>
    <row r="17" spans="1:4" ht="15.75" x14ac:dyDescent="0.25">
      <c r="A17" s="10">
        <v>13</v>
      </c>
      <c r="B17" s="14" t="s">
        <v>3</v>
      </c>
      <c r="C17" s="23"/>
      <c r="D17" s="2">
        <v>10000</v>
      </c>
    </row>
    <row r="18" spans="1:4" ht="16.5" customHeight="1" x14ac:dyDescent="0.25">
      <c r="A18" s="10">
        <v>14</v>
      </c>
      <c r="B18" s="14" t="s">
        <v>33</v>
      </c>
      <c r="C18" s="23"/>
      <c r="D18" s="2">
        <v>600000</v>
      </c>
    </row>
    <row r="19" spans="1:4" ht="30" customHeight="1" x14ac:dyDescent="0.25">
      <c r="A19" s="10">
        <v>15</v>
      </c>
      <c r="B19" s="14" t="s">
        <v>30</v>
      </c>
      <c r="C19" s="23"/>
      <c r="D19" s="2">
        <v>100000</v>
      </c>
    </row>
    <row r="20" spans="1:4" ht="16.5" customHeight="1" x14ac:dyDescent="0.25">
      <c r="A20" s="10">
        <v>16</v>
      </c>
      <c r="B20" s="14" t="s">
        <v>15</v>
      </c>
      <c r="C20" s="23"/>
      <c r="D20" s="2">
        <v>100000</v>
      </c>
    </row>
    <row r="21" spans="1:4" ht="16.5" customHeight="1" x14ac:dyDescent="0.25">
      <c r="A21" s="10">
        <v>17</v>
      </c>
      <c r="B21" s="14" t="s">
        <v>4</v>
      </c>
      <c r="C21" s="19">
        <v>12000</v>
      </c>
      <c r="D21" s="2">
        <f t="shared" ref="D21:D28" si="1">C21*12</f>
        <v>144000</v>
      </c>
    </row>
    <row r="22" spans="1:4" ht="30" x14ac:dyDescent="0.25">
      <c r="A22" s="10">
        <v>18</v>
      </c>
      <c r="B22" s="14" t="s">
        <v>28</v>
      </c>
      <c r="C22" s="19">
        <v>6000</v>
      </c>
      <c r="D22" s="2">
        <f t="shared" ref="D22" si="2">C22*12</f>
        <v>72000</v>
      </c>
    </row>
    <row r="23" spans="1:4" ht="30" x14ac:dyDescent="0.25">
      <c r="A23" s="10">
        <v>19</v>
      </c>
      <c r="B23" s="14" t="s">
        <v>40</v>
      </c>
      <c r="C23" s="19"/>
      <c r="D23" s="2">
        <v>183000</v>
      </c>
    </row>
    <row r="24" spans="1:4" ht="15.75" x14ac:dyDescent="0.25">
      <c r="A24" s="10">
        <v>20</v>
      </c>
      <c r="B24" s="14" t="s">
        <v>24</v>
      </c>
      <c r="C24" s="19">
        <v>3000</v>
      </c>
      <c r="D24" s="9">
        <f t="shared" si="1"/>
        <v>36000</v>
      </c>
    </row>
    <row r="25" spans="1:4" ht="30" x14ac:dyDescent="0.25">
      <c r="A25" s="10">
        <v>21</v>
      </c>
      <c r="B25" s="14" t="s">
        <v>36</v>
      </c>
      <c r="C25" s="23"/>
      <c r="D25" s="9">
        <v>30000</v>
      </c>
    </row>
    <row r="26" spans="1:4" ht="15.75" x14ac:dyDescent="0.25">
      <c r="A26" s="10">
        <v>22</v>
      </c>
      <c r="B26" s="14" t="s">
        <v>25</v>
      </c>
      <c r="C26" s="19"/>
      <c r="D26" s="9">
        <v>30000</v>
      </c>
    </row>
    <row r="27" spans="1:4" ht="15.75" x14ac:dyDescent="0.25">
      <c r="A27" s="10">
        <v>23</v>
      </c>
      <c r="B27" s="14" t="s">
        <v>16</v>
      </c>
      <c r="C27" s="19">
        <v>2000</v>
      </c>
      <c r="D27" s="9">
        <f t="shared" ref="D27" si="3">C27*12</f>
        <v>24000</v>
      </c>
    </row>
    <row r="28" spans="1:4" ht="15.75" x14ac:dyDescent="0.25">
      <c r="A28" s="10">
        <v>24</v>
      </c>
      <c r="B28" s="14" t="s">
        <v>35</v>
      </c>
      <c r="C28" s="19">
        <v>100</v>
      </c>
      <c r="D28" s="9">
        <f t="shared" si="1"/>
        <v>1200</v>
      </c>
    </row>
    <row r="29" spans="1:4" ht="15.75" x14ac:dyDescent="0.25">
      <c r="A29" s="10">
        <v>25</v>
      </c>
      <c r="B29" s="14" t="s">
        <v>26</v>
      </c>
      <c r="C29" s="19"/>
      <c r="D29" s="9">
        <v>75000</v>
      </c>
    </row>
    <row r="30" spans="1:4" ht="15.75" x14ac:dyDescent="0.25">
      <c r="A30" s="10">
        <v>26</v>
      </c>
      <c r="B30" s="14" t="s">
        <v>27</v>
      </c>
      <c r="C30" s="19"/>
      <c r="D30" s="9">
        <v>20000</v>
      </c>
    </row>
    <row r="31" spans="1:4" ht="15.75" x14ac:dyDescent="0.25">
      <c r="A31" s="10">
        <v>27</v>
      </c>
      <c r="B31" s="14" t="s">
        <v>34</v>
      </c>
      <c r="C31" s="23"/>
      <c r="D31" s="9">
        <v>8000</v>
      </c>
    </row>
    <row r="32" spans="1:4" ht="15.75" x14ac:dyDescent="0.25">
      <c r="A32" s="10">
        <v>28</v>
      </c>
      <c r="B32" s="14" t="s">
        <v>29</v>
      </c>
      <c r="C32" s="23"/>
      <c r="D32" s="9">
        <v>193500</v>
      </c>
    </row>
    <row r="33" spans="1:6" ht="15.75" x14ac:dyDescent="0.25">
      <c r="A33" s="10"/>
      <c r="B33" s="14"/>
      <c r="C33" s="2"/>
      <c r="D33" s="9"/>
    </row>
    <row r="34" spans="1:6" ht="15.75" hidden="1" x14ac:dyDescent="0.25">
      <c r="A34" s="10"/>
      <c r="B34" s="15" t="s">
        <v>20</v>
      </c>
      <c r="C34" s="2"/>
      <c r="D34" s="16">
        <f>SUM(D5:D33)</f>
        <v>3258700</v>
      </c>
    </row>
    <row r="35" spans="1:6" ht="15.75" hidden="1" x14ac:dyDescent="0.25">
      <c r="A35" s="10"/>
      <c r="B35" s="15" t="s">
        <v>21</v>
      </c>
      <c r="C35" s="2"/>
      <c r="D35" s="17">
        <f>D34/179</f>
        <v>18205.027932960893</v>
      </c>
    </row>
    <row r="36" spans="1:6" ht="21" hidden="1" customHeight="1" x14ac:dyDescent="0.25">
      <c r="A36" s="10"/>
      <c r="B36" s="4"/>
      <c r="C36" s="2"/>
      <c r="D36" s="9"/>
    </row>
    <row r="37" spans="1:6" ht="15.75" hidden="1" x14ac:dyDescent="0.25">
      <c r="A37" s="10"/>
      <c r="B37" s="14"/>
      <c r="C37" s="2"/>
      <c r="D37" s="9"/>
    </row>
    <row r="38" spans="1:6" ht="15.75" hidden="1" x14ac:dyDescent="0.25">
      <c r="A38" s="10"/>
      <c r="B38" s="14"/>
      <c r="C38" s="13"/>
      <c r="D38" s="9"/>
    </row>
    <row r="39" spans="1:6" ht="15.75" hidden="1" x14ac:dyDescent="0.25">
      <c r="A39" s="10"/>
      <c r="B39" s="12"/>
      <c r="C39" s="13"/>
      <c r="D39" s="9"/>
    </row>
    <row r="40" spans="1:6" ht="15.75" hidden="1" x14ac:dyDescent="0.25">
      <c r="A40" s="10"/>
      <c r="B40" s="15"/>
      <c r="C40" s="13"/>
      <c r="D40" s="3"/>
    </row>
    <row r="41" spans="1:6" ht="15.75" hidden="1" x14ac:dyDescent="0.25">
      <c r="A41" s="10"/>
      <c r="B41" s="15"/>
      <c r="C41" s="8"/>
      <c r="D41" s="17"/>
    </row>
    <row r="42" spans="1:6" ht="15.75" x14ac:dyDescent="0.25">
      <c r="A42" s="1"/>
      <c r="B42" s="25" t="s">
        <v>39</v>
      </c>
      <c r="C42" s="26"/>
      <c r="D42" s="3">
        <f>D40+D34</f>
        <v>3258700</v>
      </c>
      <c r="E42" s="5"/>
      <c r="F42" s="5"/>
    </row>
    <row r="43" spans="1:6" ht="15.75" x14ac:dyDescent="0.25">
      <c r="D43" s="2">
        <f>D42/181</f>
        <v>18003.867403314918</v>
      </c>
      <c r="E43" s="5"/>
      <c r="F43" s="5"/>
    </row>
    <row r="44" spans="1:6" ht="15.75" x14ac:dyDescent="0.25">
      <c r="D44" s="2"/>
      <c r="E44" s="5"/>
      <c r="F44" s="5"/>
    </row>
    <row r="45" spans="1:6" ht="20.25" x14ac:dyDescent="0.3">
      <c r="B45" s="21" t="s">
        <v>41</v>
      </c>
      <c r="C45" s="22" t="s">
        <v>7</v>
      </c>
      <c r="D45" s="20">
        <v>18000</v>
      </c>
      <c r="E45" s="5"/>
      <c r="F45" s="5"/>
    </row>
    <row r="46" spans="1:6" x14ac:dyDescent="0.25">
      <c r="B46" t="s">
        <v>38</v>
      </c>
    </row>
    <row r="47" spans="1:6" ht="0.75" customHeight="1" x14ac:dyDescent="0.25">
      <c r="A47" s="28"/>
      <c r="B47" s="28"/>
      <c r="C47" s="28"/>
      <c r="D47" s="28"/>
    </row>
    <row r="48" spans="1:6" ht="12.75" customHeight="1" x14ac:dyDescent="0.25"/>
    <row r="49" spans="2:3" x14ac:dyDescent="0.25">
      <c r="B49" t="s">
        <v>12</v>
      </c>
      <c r="C49" t="s">
        <v>10</v>
      </c>
    </row>
    <row r="51" spans="2:3" ht="32.25" customHeight="1" x14ac:dyDescent="0.25">
      <c r="B51" s="11"/>
    </row>
    <row r="52" spans="2:3" x14ac:dyDescent="0.25">
      <c r="B52" s="11"/>
    </row>
  </sheetData>
  <mergeCells count="3">
    <mergeCell ref="B42:C42"/>
    <mergeCell ref="B2:D2"/>
    <mergeCell ref="A47:D47"/>
  </mergeCells>
  <pageMargins left="0.39370078740157483" right="0.23622047244094488" top="0.3543307086614173" bottom="0.354330708661417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2025-01-14T06:26:16Z</dcterms:modified>
</cp:coreProperties>
</file>