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0" documentId="13_ncr:1_{FAEB1B29-6948-47F2-BEEB-A170B84C61C5}" xr6:coauthVersionLast="47" xr6:coauthVersionMax="47" xr10:uidLastSave="{00000000-0000-0000-0000-000000000000}"/>
  <bookViews>
    <workbookView xWindow="29190" yWindow="195" windowWidth="22455" windowHeight="1540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1" l="1"/>
  <c r="D23" i="1"/>
  <c r="D39" i="1" l="1"/>
  <c r="D36" i="1"/>
  <c r="D19" i="1" l="1"/>
  <c r="D21" i="1"/>
  <c r="D22" i="1"/>
  <c r="D27" i="1"/>
  <c r="D28" i="1"/>
  <c r="D33" i="1"/>
  <c r="D34" i="1"/>
  <c r="D17" i="1"/>
  <c r="D46" i="1" l="1"/>
  <c r="D47" i="1" s="1"/>
  <c r="D54" i="1" l="1"/>
  <c r="D55" i="1" s="1"/>
</calcChain>
</file>

<file path=xl/sharedStrings.xml><?xml version="1.0" encoding="utf-8"?>
<sst xmlns="http://schemas.openxmlformats.org/spreadsheetml/2006/main" count="54" uniqueCount="54">
  <si>
    <t>№ п/п</t>
  </si>
  <si>
    <t>В год</t>
  </si>
  <si>
    <t>мес    (руб.)</t>
  </si>
  <si>
    <t>год     (руб.)</t>
  </si>
  <si>
    <t xml:space="preserve">         А.О. Шранк</t>
  </si>
  <si>
    <t>Председатель                                  _____________________</t>
  </si>
  <si>
    <t>Налоги на оплату труда (НДФЛ, ПФР, УМС, ФСС, ФССНС)  43.7%</t>
  </si>
  <si>
    <t>Общая сумма по членским взносам</t>
  </si>
  <si>
    <t>Сумма на участок по членским взносам</t>
  </si>
  <si>
    <t>Текущие расходы: членские взносы</t>
  </si>
  <si>
    <r>
      <rPr>
        <b/>
        <sz val="11"/>
        <rFont val="Times New Roman"/>
        <family val="1"/>
        <charset val="204"/>
      </rPr>
      <t xml:space="preserve">Возмещение расходов председателя на сотовую связь. </t>
    </r>
    <r>
      <rPr>
        <sz val="11"/>
        <rFont val="Times New Roman"/>
        <family val="1"/>
        <charset val="204"/>
      </rPr>
      <t xml:space="preserve"> Председателем, для обеспечения деятельности СНТ, на личные средства приобретён сотовый телефон и сим карта с номером 89044533377. По данной статье погашаются расходы на сотовую связь на нужды СНТ.</t>
    </r>
  </si>
  <si>
    <r>
      <rPr>
        <b/>
        <sz val="11"/>
        <color theme="1"/>
        <rFont val="Times New Roman"/>
        <family val="1"/>
        <charset val="204"/>
      </rPr>
      <t xml:space="preserve">Обслуживание банковского счёта </t>
    </r>
    <r>
      <rPr>
        <sz val="11"/>
        <color theme="1"/>
        <rFont val="Times New Roman"/>
        <family val="1"/>
        <charset val="204"/>
      </rPr>
      <t>Сумма списывается со расчётного счёта СНТ в соответствии с тарифным планом банка ВТБ</t>
    </r>
  </si>
  <si>
    <r>
      <rPr>
        <b/>
        <sz val="11"/>
        <rFont val="Times New Roman"/>
        <family val="1"/>
        <charset val="204"/>
      </rPr>
      <t xml:space="preserve">Приобретение канцелярских товаров </t>
    </r>
    <r>
      <rPr>
        <sz val="11"/>
        <rFont val="Times New Roman"/>
        <family val="1"/>
        <charset val="204"/>
      </rPr>
      <t>(приобретение 6 пачек бумаги, одного катриджа и трёх комплектов заправочного тонера)</t>
    </r>
  </si>
  <si>
    <r>
      <rPr>
        <b/>
        <sz val="11"/>
        <rFont val="Times New Roman"/>
        <family val="1"/>
        <charset val="204"/>
      </rPr>
      <t>Компенсация за использование личного автомобиля председателем СНТ</t>
    </r>
    <r>
      <rPr>
        <sz val="11"/>
        <rFont val="Times New Roman"/>
        <family val="1"/>
        <charset val="204"/>
      </rPr>
      <t xml:space="preserve">  (Автомобиль практически ежедневно используется для нужд СНТ, а в связи с отсутствием у СНТ офиса автомобиль используется как передвижной офис)</t>
    </r>
  </si>
  <si>
    <r>
      <rPr>
        <b/>
        <sz val="11"/>
        <rFont val="Times New Roman"/>
        <family val="1"/>
        <charset val="204"/>
      </rPr>
      <t xml:space="preserve">Обслуживание шлагбаума </t>
    </r>
    <r>
      <rPr>
        <sz val="11"/>
        <rFont val="Times New Roman"/>
        <family val="1"/>
        <charset val="204"/>
      </rPr>
      <t>(Заключен договор на обслуживание шлагбаума с ИП Додон О.Г.)  по договору осуществляется обслуживание и настройка систем шлагбаума и внесение в его электронную базу изменений номеров доступа.</t>
    </r>
  </si>
  <si>
    <r>
      <rPr>
        <b/>
        <sz val="11"/>
        <rFont val="Times New Roman"/>
        <family val="1"/>
        <charset val="204"/>
      </rPr>
      <t>Оплата за хостинг и домен (сайт)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В соответствии с тарифом провайдера</t>
    </r>
  </si>
  <si>
    <t>Право использования  программы "Контурн.Экстерн" для сдачи налоговой и статистической отчетности</t>
  </si>
  <si>
    <t>Оплата 1С: Базовый на 12 месяцев</t>
  </si>
  <si>
    <r>
      <t xml:space="preserve">Оплата бухгалтерского обслуживания ООО "Юртим" </t>
    </r>
    <r>
      <rPr>
        <sz val="11"/>
        <rFont val="Times New Roman"/>
        <family val="1"/>
        <charset val="204"/>
      </rPr>
      <t>на основании договора №15 от 01.08.2023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 (в соответствии с П.2 решения общего собрания СНТ 2/2023 от 16.09.2023)</t>
    </r>
  </si>
  <si>
    <r>
      <rPr>
        <b/>
        <sz val="11"/>
        <rFont val="Times New Roman"/>
        <family val="1"/>
        <charset val="204"/>
      </rPr>
      <t>Оплата юридических услуг</t>
    </r>
    <r>
      <rPr>
        <sz val="11"/>
        <rFont val="Times New Roman"/>
        <family val="1"/>
        <charset val="204"/>
      </rPr>
      <t xml:space="preserve"> (подготовка и проверка договоров, взыскание задолженности) Взыскание дебиторской задолженности по членским взносам. Необходимость правового анализа документов в связи с увеличением контагентов свыше  28 единиц. На основании наименьшей цены коммерческого предложения.</t>
    </r>
  </si>
  <si>
    <r>
      <rPr>
        <b/>
        <sz val="11"/>
        <rFont val="Times New Roman"/>
        <family val="1"/>
        <charset val="204"/>
      </rPr>
      <t>Валка деревьев у ЛЭП содержание и рыхление п/пожарного разрыва</t>
    </r>
    <r>
      <rPr>
        <sz val="11"/>
        <rFont val="Times New Roman"/>
        <family val="1"/>
        <charset val="204"/>
      </rPr>
      <t xml:space="preserve"> на основании требований норм пожарной безопасности и правительственных нормативных актов о признании СНТ подверженным угрозе распространения лесных пожаров.</t>
    </r>
  </si>
  <si>
    <t>Настоящее финансово-экономическое обоснование является неотъемлемой частью сметы СНТ  "Сады Ямала" на 2025 год, подготовлено в соответствии с:
 • Федеральным законом от 29.07.2017 № 217-ФЗ "О ведении гражданами садоводства и огородничества для собственных нужд и о внесении изменений в отдельные законодательные акты Российской Федерации"; 
• Отчёта по смете СНТ «Сады Ямала» за 2024 год;
 • Анализа цен на товары и услуги по итогам расходов за 2024 год. 
Утверждено Решениемобщего собрания от «______» ____________________ 2025 года. 
Финансово-экономическое обоснование размера взносов
на 2025 г. к  смете  Cадоводческого некоммерческого
товарищества "Сады Ямала"</t>
  </si>
  <si>
    <r>
      <rPr>
        <b/>
        <sz val="11"/>
        <rFont val="Times New Roman"/>
        <family val="1"/>
        <charset val="204"/>
      </rPr>
      <t xml:space="preserve">Приобретение и монтаж информационных табличек. </t>
    </r>
    <r>
      <rPr>
        <sz val="11"/>
        <rFont val="Times New Roman"/>
        <family val="1"/>
        <charset val="204"/>
      </rPr>
      <t>Требуется замена одной таблички на въезде. И изготовление и монтаж на металлическом основании двух информационных табличек.</t>
    </r>
  </si>
  <si>
    <r>
      <rPr>
        <b/>
        <sz val="11"/>
        <rFont val="Times New Roman"/>
        <family val="1"/>
        <charset val="204"/>
      </rPr>
      <t>Электорснабжение объектов СНТ.</t>
    </r>
    <r>
      <rPr>
        <sz val="11"/>
        <rFont val="Times New Roman"/>
        <family val="1"/>
        <charset val="204"/>
      </rPr>
      <t xml:space="preserve"> На основании анализа отчёта по смете за 2024год. Оплата происходит по показаниям приборов учёта на основании счетов выставленных ТЭК</t>
    </r>
  </si>
  <si>
    <r>
      <t xml:space="preserve">Администрирование сайта. </t>
    </r>
    <r>
      <rPr>
        <sz val="11"/>
        <rFont val="Times New Roman"/>
        <family val="1"/>
        <charset val="204"/>
      </rPr>
      <t>(в соответствии с договором  с самозанятой Холина Ю.Н. осуществляется обслуживание информационного ресурса.)</t>
    </r>
  </si>
  <si>
    <r>
      <rPr>
        <b/>
        <sz val="11"/>
        <rFont val="Times New Roman"/>
        <family val="1"/>
        <charset val="204"/>
      </rPr>
      <t xml:space="preserve">Обслуживание основной дороги </t>
    </r>
    <r>
      <rPr>
        <sz val="11"/>
        <rFont val="Times New Roman"/>
        <family val="1"/>
        <charset val="204"/>
      </rPr>
      <t>(восстановление дорожного полотна основного проезда в весенне-летний-осенний периоды, на основании анализа отчёта по смете за 2024год)</t>
    </r>
  </si>
  <si>
    <r>
      <rPr>
        <b/>
        <sz val="11"/>
        <rFont val="Times New Roman"/>
        <family val="1"/>
        <charset val="204"/>
      </rPr>
      <t>Строительный материал</t>
    </r>
    <r>
      <rPr>
        <sz val="11"/>
        <rFont val="Times New Roman"/>
        <family val="1"/>
        <charset val="204"/>
      </rPr>
      <t xml:space="preserve"> (песок, суглинок, щебень, бой, блоки на основании ежегодной потребности и анализа отчёта за 2024год)</t>
    </r>
  </si>
  <si>
    <r>
      <rPr>
        <b/>
        <sz val="11"/>
        <rFont val="Times New Roman"/>
        <family val="1"/>
        <charset val="204"/>
      </rPr>
      <t xml:space="preserve">Вывоз мусора </t>
    </r>
    <r>
      <rPr>
        <sz val="11"/>
        <rFont val="Times New Roman"/>
        <family val="1"/>
        <charset val="204"/>
      </rPr>
      <t>заключен договор с региональным оператором на вывоз ТКО. Сумма в соответствии с расходами в 2024 году на основании анализа отчёта по смете за 2024год. Оплата производится на основании счетов по тарифам регионального оператора</t>
    </r>
  </si>
  <si>
    <r>
      <rPr>
        <b/>
        <sz val="11"/>
        <rFont val="Times New Roman"/>
        <family val="1"/>
        <charset val="204"/>
      </rPr>
      <t xml:space="preserve">Непредвиденные расходы </t>
    </r>
    <r>
      <rPr>
        <sz val="11"/>
        <rFont val="Times New Roman"/>
        <family val="1"/>
        <charset val="204"/>
      </rPr>
      <t xml:space="preserve">(штрафы, судебные издержки) покрытие дефицита бюджета. (от 5 до 10% от бюджета)    На основании анализа отчётов по смете за 2023 и 2024год. </t>
    </r>
  </si>
  <si>
    <r>
      <rPr>
        <b/>
        <sz val="11"/>
        <rFont val="Times New Roman"/>
        <family val="1"/>
        <charset val="204"/>
      </rPr>
      <t xml:space="preserve">Содержание площадки под мусорные контейнеры </t>
    </r>
    <r>
      <rPr>
        <sz val="11"/>
        <rFont val="Times New Roman"/>
        <family val="1"/>
        <charset val="204"/>
      </rPr>
      <t>(заключен договор с самозанятым, членом СНТ Сасиной А.Ю, как с единственной подавшей заявку на выполнение данных работ)</t>
    </r>
  </si>
  <si>
    <r>
      <rPr>
        <b/>
        <sz val="11"/>
        <rFont val="Times New Roman"/>
        <family val="1"/>
        <charset val="204"/>
      </rPr>
      <t>Обслуживание и чистка пожводоёмов 5шт. и снятие показаний с приборов учёта СНТ</t>
    </r>
    <r>
      <rPr>
        <sz val="11"/>
        <rFont val="Times New Roman"/>
        <family val="1"/>
        <charset val="204"/>
      </rPr>
      <t xml:space="preserve"> (на основании требования предписания Госпожнадзора к водоисточникам должен быть обеспечен беспрепятственный доступ. Заключен договор с самозанятым, членом СНТ Сасиной А.Ю как с единственной подавшей заявку на выполнение данных работ )</t>
    </r>
  </si>
  <si>
    <r>
      <rPr>
        <b/>
        <sz val="11"/>
        <rFont val="Times New Roman"/>
        <family val="1"/>
        <charset val="204"/>
      </rPr>
      <t>Монтаж и демонтаж незамерзающих прорубей  (</t>
    </r>
    <r>
      <rPr>
        <sz val="11"/>
        <rFont val="Times New Roman"/>
        <family val="1"/>
        <charset val="204"/>
      </rPr>
      <t>Ежегодно осенью требуется установка пяти незамерзающих прорубей а весной их демонтаж. заключен договор с самозанятым, членом СНТ Сасиной А.Ю  как с единственной подавшей заявку на выполнение данных работ)</t>
    </r>
  </si>
  <si>
    <r>
      <t xml:space="preserve">Оплата Ростелеком за две точки подключения интернета </t>
    </r>
    <r>
      <rPr>
        <sz val="11"/>
        <rFont val="Times New Roman"/>
        <family val="1"/>
        <charset val="204"/>
      </rPr>
      <t>(оплата осуществляется по договору с ПАО "Ростелеком" в соответствии с установленным тарифным планом на основании ежемесячных счетов)</t>
    </r>
  </si>
  <si>
    <r>
      <rPr>
        <b/>
        <sz val="11"/>
        <rFont val="Times New Roman"/>
        <family val="1"/>
        <charset val="204"/>
      </rPr>
      <t xml:space="preserve">Оплата тарифа симкарты шлагбаума. </t>
    </r>
    <r>
      <rPr>
        <sz val="11"/>
        <rFont val="Times New Roman"/>
        <family val="1"/>
        <charset val="204"/>
      </rPr>
      <t>( 100р. Х 12 мес)</t>
    </r>
  </si>
  <si>
    <r>
      <rPr>
        <b/>
        <sz val="11"/>
        <rFont val="Times New Roman"/>
        <family val="1"/>
        <charset val="204"/>
      </rPr>
      <t>Аренда зала один раза в год. (</t>
    </r>
    <r>
      <rPr>
        <sz val="11"/>
        <rFont val="Times New Roman"/>
        <family val="1"/>
        <charset val="204"/>
      </rPr>
      <t>На основании расценок стоимости аренды зала на сайте ДШИ)</t>
    </r>
  </si>
  <si>
    <t>ПОЯСНЕНИЯ К СТАТЬЯМ ПРОЕКТА СМЕТЫ</t>
  </si>
  <si>
    <t xml:space="preserve">2)      с осуществлением расчетов с организациями, осуществляющими снабжение электрической энергией на основании договоров, заключенных с этими организациями; </t>
  </si>
  <si>
    <r>
      <t>5.</t>
    </r>
    <r>
      <rPr>
        <sz val="12"/>
        <color rgb="FF000000"/>
        <rFont val="Times New Roman"/>
        <family val="1"/>
        <charset val="204"/>
      </rPr>
      <t xml:space="preserve"> </t>
    </r>
    <r>
      <rPr>
        <u/>
        <sz val="12"/>
        <color rgb="FF000000"/>
        <rFont val="Times New Roman"/>
        <family val="1"/>
        <charset val="204"/>
      </rPr>
      <t>Членские взносы могут быть использованы исключительно на расходы, связанные:</t>
    </r>
  </si>
  <si>
    <r>
      <t>1)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 xml:space="preserve">с содержанием имущества общего пользования товарищества, в том числе уплатой арендных платежей за данное имущество; </t>
    </r>
  </si>
  <si>
    <r>
      <t>3)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 xml:space="preserve">с осуществлением расчетов с оператором по обращению с твердыми коммунальными отходами, региональным оператором по обращению с твердыми коммунальными отходами на основании договоров, заключенных товариществом с этими организациями; </t>
    </r>
  </si>
  <si>
    <r>
      <t>4)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 xml:space="preserve">с благоустройством земельных участков общего назначения; </t>
    </r>
  </si>
  <si>
    <r>
      <t>5)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 xml:space="preserve">с охраной территории садоводства и обеспечением в границах такой территории пожарной безопасности; </t>
    </r>
  </si>
  <si>
    <r>
      <t>6)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 xml:space="preserve">с проведением аудиторских проверок товарищества; </t>
    </r>
  </si>
  <si>
    <r>
      <t>8)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 xml:space="preserve">с организацией и проведением общих собраний членов товарищества, выполнением решений этих собраний; </t>
    </r>
  </si>
  <si>
    <t xml:space="preserve">      В соответствие с п.5. ст. 14 нового Федерльного закона от 29.07.2017 N 217-ФЗ (ред. От 03.08.2018) «О ведении гражданами садоводства и огородничества для собственных нужд и о внесении изменений в отдельные законодательные акты Российской Федерации»</t>
  </si>
  <si>
    <t xml:space="preserve">7) с выплатой заработной платы лицам, с которыми товариществом заключены трудовые договоры; </t>
  </si>
  <si>
    <t>9) с уплатой налогов и сборов, связанных с деятельностью товарищества, в соответствии с законодательством о налогах и сборах</t>
  </si>
  <si>
    <r>
      <rPr>
        <b/>
        <sz val="11"/>
        <rFont val="Times New Roman"/>
        <family val="1"/>
        <charset val="204"/>
      </rPr>
      <t>Оплата труда председателя</t>
    </r>
    <r>
      <rPr>
        <sz val="11"/>
        <rFont val="Times New Roman"/>
        <family val="1"/>
        <charset val="204"/>
      </rPr>
      <t xml:space="preserve">.  </t>
    </r>
  </si>
  <si>
    <t>Возможна корректировка статей расхода без превышения общей суммы сметы</t>
  </si>
  <si>
    <t>Общая сумма взносов за 2025 год с участка</t>
  </si>
  <si>
    <t>Смета расчитана на 181 участок</t>
  </si>
  <si>
    <t>Общая сумма взносов за 2025 год</t>
  </si>
  <si>
    <r>
      <rPr>
        <b/>
        <sz val="11"/>
        <rFont val="Times New Roman"/>
        <family val="1"/>
        <charset val="204"/>
      </rPr>
      <t>Ремонт основного сьезда</t>
    </r>
    <r>
      <rPr>
        <sz val="11"/>
        <rFont val="Times New Roman"/>
        <family val="1"/>
        <charset val="204"/>
      </rPr>
      <t xml:space="preserve">  В 2023 году после проливных дождей произошло частичное подмывание грунта под плитами основного съезда. Требуются работы по герметизации стыков плит и частичная реконструкция съезда с основной трассы на повороте состороны 107км. В связи с  резким подорожанием в 2024 году материалов и работ подрядчик отказался выполнять работы по запланированной в смете цене.(Цена в соответствии со  сорректированной в 2024 году сметой, на основании наименьшей цены коммерческого предложения. Цена материалов составляет 94 500р. Цена работ по укладке плит, сварочных работ и заливке швов составляет 99 000р.)</t>
    </r>
  </si>
  <si>
    <r>
      <rPr>
        <b/>
        <sz val="11"/>
        <rFont val="Times New Roman"/>
        <family val="1"/>
        <charset val="204"/>
      </rPr>
      <t>Чистка дороги и общей территории от снега</t>
    </r>
    <r>
      <rPr>
        <sz val="11"/>
        <rFont val="Times New Roman"/>
        <family val="1"/>
        <charset val="204"/>
      </rPr>
      <t xml:space="preserve">  (на основании анализа отчета по смете за 2024год с учётом увеличения стоимости чистки одного погонного метра проезда с 110 руб до 150 руб.)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</si>
</sst>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/>
    <xf numFmtId="0" fontId="2" fillId="0" borderId="5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5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3" fillId="0" borderId="5" xfId="0" applyFont="1" applyBorder="1" applyAlignment="1">
      <alignment wrapText="1"/>
    </xf>
    <xf numFmtId="1" fontId="3" fillId="0" borderId="5" xfId="0" applyNumberFormat="1" applyFont="1" applyBorder="1" applyAlignment="1">
      <alignment wrapText="1"/>
    </xf>
    <xf numFmtId="1" fontId="9" fillId="0" borderId="1" xfId="0" applyNumberFormat="1" applyFont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" fillId="0" borderId="0" xfId="0" applyFont="1"/>
    <xf numFmtId="0" fontId="11" fillId="0" borderId="1" xfId="0" applyFont="1" applyBorder="1" applyAlignment="1">
      <alignment wrapText="1"/>
    </xf>
    <xf numFmtId="0" fontId="14" fillId="2" borderId="1" xfId="0" applyFont="1" applyFill="1" applyBorder="1" applyAlignment="1">
      <alignment wrapText="1"/>
    </xf>
    <xf numFmtId="0" fontId="8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left" wrapText="1"/>
    </xf>
    <xf numFmtId="0" fontId="0" fillId="2" borderId="1" xfId="0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7" fillId="2" borderId="5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0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topLeftCell="A2" workbookViewId="0">
      <selection activeCell="B32" sqref="B32"/>
    </sheetView>
  </sheetViews>
  <sheetFormatPr defaultRowHeight="15" x14ac:dyDescent="0.25"/>
  <cols>
    <col min="1" max="1" width="3.28515625" customWidth="1"/>
    <col min="2" max="2" width="71.5703125" customWidth="1"/>
    <col min="3" max="3" width="7.140625" customWidth="1"/>
    <col min="4" max="4" width="10" customWidth="1"/>
  </cols>
  <sheetData>
    <row r="1" spans="1:4" hidden="1" x14ac:dyDescent="0.25"/>
    <row r="2" spans="1:4" ht="192.75" customHeight="1" x14ac:dyDescent="0.25">
      <c r="B2" s="36" t="s">
        <v>21</v>
      </c>
      <c r="C2" s="37"/>
      <c r="D2" s="37"/>
    </row>
    <row r="3" spans="1:4" ht="27.75" customHeight="1" x14ac:dyDescent="0.25">
      <c r="B3" s="39" t="s">
        <v>35</v>
      </c>
      <c r="C3" s="39"/>
      <c r="D3" s="39"/>
    </row>
    <row r="4" spans="1:4" ht="46.5" customHeight="1" x14ac:dyDescent="0.25">
      <c r="B4" s="40" t="s">
        <v>44</v>
      </c>
      <c r="C4" s="40"/>
      <c r="D4" s="40"/>
    </row>
    <row r="5" spans="1:4" ht="24" customHeight="1" x14ac:dyDescent="0.25">
      <c r="B5" s="41" t="s">
        <v>37</v>
      </c>
      <c r="C5" s="41"/>
      <c r="D5" s="41"/>
    </row>
    <row r="6" spans="1:4" ht="33" customHeight="1" x14ac:dyDescent="0.25">
      <c r="B6" s="42" t="s">
        <v>38</v>
      </c>
      <c r="C6" s="42"/>
      <c r="D6" s="42"/>
    </row>
    <row r="7" spans="1:4" ht="33" customHeight="1" x14ac:dyDescent="0.25">
      <c r="B7" s="42" t="s">
        <v>36</v>
      </c>
      <c r="C7" s="42"/>
      <c r="D7" s="42"/>
    </row>
    <row r="8" spans="1:4" ht="49.5" customHeight="1" x14ac:dyDescent="0.25">
      <c r="B8" s="42" t="s">
        <v>39</v>
      </c>
      <c r="C8" s="42"/>
      <c r="D8" s="42"/>
    </row>
    <row r="9" spans="1:4" ht="18.75" customHeight="1" x14ac:dyDescent="0.25">
      <c r="B9" s="43" t="s">
        <v>40</v>
      </c>
      <c r="C9" s="43"/>
      <c r="D9" s="43"/>
    </row>
    <row r="10" spans="1:4" ht="34.5" customHeight="1" x14ac:dyDescent="0.25">
      <c r="B10" s="44" t="s">
        <v>41</v>
      </c>
      <c r="C10" s="44"/>
      <c r="D10" s="44"/>
    </row>
    <row r="11" spans="1:4" ht="18" customHeight="1" x14ac:dyDescent="0.25">
      <c r="B11" s="43" t="s">
        <v>42</v>
      </c>
      <c r="C11" s="43"/>
      <c r="D11" s="43"/>
    </row>
    <row r="12" spans="1:4" ht="33" customHeight="1" x14ac:dyDescent="0.25">
      <c r="B12" s="44" t="s">
        <v>45</v>
      </c>
      <c r="C12" s="44"/>
      <c r="D12" s="44"/>
    </row>
    <row r="13" spans="1:4" ht="31.5" customHeight="1" x14ac:dyDescent="0.25">
      <c r="B13" s="44" t="s">
        <v>43</v>
      </c>
      <c r="C13" s="44"/>
      <c r="D13" s="44"/>
    </row>
    <row r="14" spans="1:4" ht="36" customHeight="1" x14ac:dyDescent="0.25">
      <c r="B14" s="44" t="s">
        <v>46</v>
      </c>
      <c r="C14" s="44"/>
      <c r="D14" s="44"/>
    </row>
    <row r="15" spans="1:4" ht="8.25" customHeight="1" x14ac:dyDescent="0.25">
      <c r="B15" s="24"/>
      <c r="C15" s="23"/>
      <c r="D15" s="23"/>
    </row>
    <row r="16" spans="1:4" ht="27" customHeight="1" x14ac:dyDescent="0.25">
      <c r="A16" s="6" t="s">
        <v>0</v>
      </c>
      <c r="B16" s="4" t="s">
        <v>9</v>
      </c>
      <c r="C16" s="7" t="s">
        <v>2</v>
      </c>
      <c r="D16" s="7" t="s">
        <v>3</v>
      </c>
    </row>
    <row r="17" spans="1:4" ht="25.5" customHeight="1" x14ac:dyDescent="0.25">
      <c r="A17" s="10">
        <v>1</v>
      </c>
      <c r="B17" s="14" t="s">
        <v>47</v>
      </c>
      <c r="C17" s="25">
        <v>40000</v>
      </c>
      <c r="D17" s="26">
        <f t="shared" ref="D17" si="0">C17*12</f>
        <v>480000</v>
      </c>
    </row>
    <row r="18" spans="1:4" ht="16.5" customHeight="1" x14ac:dyDescent="0.25">
      <c r="A18" s="10">
        <v>2</v>
      </c>
      <c r="B18" s="27" t="s">
        <v>6</v>
      </c>
      <c r="C18" s="25"/>
      <c r="D18" s="26">
        <v>237000</v>
      </c>
    </row>
    <row r="19" spans="1:4" ht="30" x14ac:dyDescent="0.25">
      <c r="A19" s="10">
        <v>3</v>
      </c>
      <c r="B19" s="28" t="s">
        <v>11</v>
      </c>
      <c r="C19" s="29">
        <v>1500</v>
      </c>
      <c r="D19" s="26">
        <f t="shared" ref="D19:D28" si="1">C19*12</f>
        <v>18000</v>
      </c>
    </row>
    <row r="20" spans="1:4" ht="30.75" customHeight="1" x14ac:dyDescent="0.25">
      <c r="A20" s="10">
        <v>4</v>
      </c>
      <c r="B20" s="27" t="s">
        <v>16</v>
      </c>
      <c r="C20" s="30"/>
      <c r="D20" s="26">
        <v>14000</v>
      </c>
    </row>
    <row r="21" spans="1:4" ht="60" x14ac:dyDescent="0.25">
      <c r="A21" s="10">
        <v>5</v>
      </c>
      <c r="B21" s="14" t="s">
        <v>10</v>
      </c>
      <c r="C21" s="26">
        <v>500</v>
      </c>
      <c r="D21" s="26">
        <f t="shared" si="1"/>
        <v>6000</v>
      </c>
    </row>
    <row r="22" spans="1:4" ht="45" x14ac:dyDescent="0.25">
      <c r="A22" s="10">
        <v>6</v>
      </c>
      <c r="B22" s="27" t="s">
        <v>18</v>
      </c>
      <c r="C22" s="26">
        <v>40000</v>
      </c>
      <c r="D22" s="26">
        <f t="shared" si="1"/>
        <v>480000</v>
      </c>
    </row>
    <row r="23" spans="1:4" ht="75" customHeight="1" x14ac:dyDescent="0.25">
      <c r="A23" s="10">
        <v>7</v>
      </c>
      <c r="B23" s="14" t="s">
        <v>19</v>
      </c>
      <c r="C23" s="26">
        <v>20000</v>
      </c>
      <c r="D23" s="26">
        <f t="shared" si="1"/>
        <v>240000</v>
      </c>
    </row>
    <row r="24" spans="1:4" ht="61.5" customHeight="1" x14ac:dyDescent="0.25">
      <c r="A24" s="10">
        <v>8</v>
      </c>
      <c r="B24" s="14" t="s">
        <v>20</v>
      </c>
      <c r="C24" s="30"/>
      <c r="D24" s="26">
        <v>60000</v>
      </c>
    </row>
    <row r="25" spans="1:4" ht="45" x14ac:dyDescent="0.25">
      <c r="A25" s="10">
        <v>9</v>
      </c>
      <c r="B25" s="14" t="s">
        <v>22</v>
      </c>
      <c r="C25" s="26"/>
      <c r="D25" s="26">
        <v>25000</v>
      </c>
    </row>
    <row r="26" spans="1:4" ht="45" x14ac:dyDescent="0.25">
      <c r="A26" s="10">
        <v>10</v>
      </c>
      <c r="B26" s="14" t="s">
        <v>23</v>
      </c>
      <c r="C26" s="30"/>
      <c r="D26" s="31">
        <v>54000</v>
      </c>
    </row>
    <row r="27" spans="1:4" ht="15.75" x14ac:dyDescent="0.25">
      <c r="A27" s="10">
        <v>11</v>
      </c>
      <c r="B27" s="22" t="s">
        <v>15</v>
      </c>
      <c r="C27" s="26">
        <v>500</v>
      </c>
      <c r="D27" s="26">
        <f t="shared" si="1"/>
        <v>6000</v>
      </c>
    </row>
    <row r="28" spans="1:4" ht="30" x14ac:dyDescent="0.25">
      <c r="A28" s="10">
        <v>12</v>
      </c>
      <c r="B28" s="27" t="s">
        <v>24</v>
      </c>
      <c r="C28" s="26">
        <v>1000</v>
      </c>
      <c r="D28" s="26">
        <f t="shared" si="1"/>
        <v>12000</v>
      </c>
    </row>
    <row r="29" spans="1:4" ht="30" x14ac:dyDescent="0.25">
      <c r="A29" s="10">
        <v>13</v>
      </c>
      <c r="B29" s="14" t="s">
        <v>12</v>
      </c>
      <c r="C29" s="30"/>
      <c r="D29" s="26">
        <v>10000</v>
      </c>
    </row>
    <row r="30" spans="1:4" ht="45" customHeight="1" x14ac:dyDescent="0.25">
      <c r="A30" s="10">
        <v>14</v>
      </c>
      <c r="B30" s="14" t="s">
        <v>53</v>
      </c>
      <c r="C30" s="30"/>
      <c r="D30" s="26">
        <v>600000</v>
      </c>
    </row>
    <row r="31" spans="1:4" ht="48.75" customHeight="1" x14ac:dyDescent="0.25">
      <c r="A31" s="10">
        <v>15</v>
      </c>
      <c r="B31" s="14" t="s">
        <v>25</v>
      </c>
      <c r="C31" s="30"/>
      <c r="D31" s="26">
        <v>100000</v>
      </c>
    </row>
    <row r="32" spans="1:4" ht="27.75" customHeight="1" x14ac:dyDescent="0.25">
      <c r="A32" s="10">
        <v>16</v>
      </c>
      <c r="B32" s="14" t="s">
        <v>26</v>
      </c>
      <c r="C32" s="30"/>
      <c r="D32" s="26">
        <v>100000</v>
      </c>
    </row>
    <row r="33" spans="1:4" ht="57.75" customHeight="1" x14ac:dyDescent="0.25">
      <c r="A33" s="10">
        <v>17</v>
      </c>
      <c r="B33" s="14" t="s">
        <v>27</v>
      </c>
      <c r="C33" s="26">
        <v>12000</v>
      </c>
      <c r="D33" s="26">
        <f t="shared" ref="D33:D40" si="2">C33*12</f>
        <v>144000</v>
      </c>
    </row>
    <row r="34" spans="1:4" ht="59.25" x14ac:dyDescent="0.25">
      <c r="A34" s="10">
        <v>18</v>
      </c>
      <c r="B34" s="14" t="s">
        <v>13</v>
      </c>
      <c r="C34" s="26">
        <v>6000</v>
      </c>
      <c r="D34" s="26">
        <f t="shared" si="2"/>
        <v>72000</v>
      </c>
    </row>
    <row r="35" spans="1:4" ht="45" x14ac:dyDescent="0.25">
      <c r="A35" s="10">
        <v>19</v>
      </c>
      <c r="B35" s="14" t="s">
        <v>28</v>
      </c>
      <c r="C35" s="30"/>
      <c r="D35" s="31">
        <v>183000</v>
      </c>
    </row>
    <row r="36" spans="1:4" ht="45" x14ac:dyDescent="0.25">
      <c r="A36" s="10">
        <v>20</v>
      </c>
      <c r="B36" s="14" t="s">
        <v>29</v>
      </c>
      <c r="C36" s="26">
        <v>3000</v>
      </c>
      <c r="D36" s="31">
        <f t="shared" si="2"/>
        <v>36000</v>
      </c>
    </row>
    <row r="37" spans="1:4" ht="76.5" customHeight="1" x14ac:dyDescent="0.25">
      <c r="A37" s="10">
        <v>21</v>
      </c>
      <c r="B37" s="14" t="s">
        <v>30</v>
      </c>
      <c r="C37" s="30"/>
      <c r="D37" s="31">
        <v>30000</v>
      </c>
    </row>
    <row r="38" spans="1:4" ht="60" x14ac:dyDescent="0.25">
      <c r="A38" s="10">
        <v>22</v>
      </c>
      <c r="B38" s="14" t="s">
        <v>31</v>
      </c>
      <c r="C38" s="26"/>
      <c r="D38" s="31">
        <v>30000</v>
      </c>
    </row>
    <row r="39" spans="1:4" ht="60" x14ac:dyDescent="0.25">
      <c r="A39" s="10">
        <v>23</v>
      </c>
      <c r="B39" s="14" t="s">
        <v>14</v>
      </c>
      <c r="C39" s="26">
        <v>2000</v>
      </c>
      <c r="D39" s="31">
        <f t="shared" si="2"/>
        <v>24000</v>
      </c>
    </row>
    <row r="40" spans="1:4" ht="15.75" x14ac:dyDescent="0.25">
      <c r="A40" s="10">
        <v>24</v>
      </c>
      <c r="B40" s="14" t="s">
        <v>33</v>
      </c>
      <c r="C40" s="26">
        <v>100</v>
      </c>
      <c r="D40" s="31">
        <f t="shared" si="2"/>
        <v>1200</v>
      </c>
    </row>
    <row r="41" spans="1:4" ht="45" customHeight="1" x14ac:dyDescent="0.25">
      <c r="A41" s="10">
        <v>25</v>
      </c>
      <c r="B41" s="27" t="s">
        <v>32</v>
      </c>
      <c r="C41" s="26">
        <v>6250</v>
      </c>
      <c r="D41" s="32">
        <v>75000</v>
      </c>
    </row>
    <row r="42" spans="1:4" ht="15.75" x14ac:dyDescent="0.25">
      <c r="A42" s="10">
        <v>26</v>
      </c>
      <c r="B42" s="14" t="s">
        <v>17</v>
      </c>
      <c r="C42" s="26"/>
      <c r="D42" s="31">
        <v>20000</v>
      </c>
    </row>
    <row r="43" spans="1:4" ht="30" x14ac:dyDescent="0.25">
      <c r="A43" s="10">
        <v>27</v>
      </c>
      <c r="B43" s="14" t="s">
        <v>34</v>
      </c>
      <c r="C43" s="30"/>
      <c r="D43" s="32">
        <v>8000</v>
      </c>
    </row>
    <row r="44" spans="1:4" ht="134.25" customHeight="1" x14ac:dyDescent="0.25">
      <c r="A44" s="10">
        <v>28</v>
      </c>
      <c r="B44" s="14" t="s">
        <v>52</v>
      </c>
      <c r="C44" s="21"/>
      <c r="D44" s="9">
        <v>193500</v>
      </c>
    </row>
    <row r="45" spans="1:4" ht="15.75" x14ac:dyDescent="0.25">
      <c r="A45" s="10"/>
      <c r="B45" s="14"/>
      <c r="C45" s="21"/>
      <c r="D45" s="9"/>
    </row>
    <row r="46" spans="1:4" ht="15.75" hidden="1" x14ac:dyDescent="0.25">
      <c r="A46" s="10"/>
      <c r="B46" s="15" t="s">
        <v>7</v>
      </c>
      <c r="C46" s="2"/>
      <c r="D46" s="16">
        <f>SUM(D17:D45)</f>
        <v>3258700</v>
      </c>
    </row>
    <row r="47" spans="1:4" ht="15.75" hidden="1" x14ac:dyDescent="0.25">
      <c r="A47" s="10"/>
      <c r="B47" s="15" t="s">
        <v>8</v>
      </c>
      <c r="C47" s="2"/>
      <c r="D47" s="17">
        <f>D46/179</f>
        <v>18205.027932960893</v>
      </c>
    </row>
    <row r="48" spans="1:4" ht="21" hidden="1" customHeight="1" x14ac:dyDescent="0.25">
      <c r="A48" s="10"/>
      <c r="B48" s="4"/>
      <c r="C48" s="2"/>
      <c r="D48" s="9"/>
    </row>
    <row r="49" spans="1:6" ht="15.75" hidden="1" x14ac:dyDescent="0.25">
      <c r="A49" s="10"/>
      <c r="B49" s="14"/>
      <c r="C49" s="2"/>
      <c r="D49" s="9"/>
    </row>
    <row r="50" spans="1:6" ht="15.75" hidden="1" x14ac:dyDescent="0.25">
      <c r="A50" s="10"/>
      <c r="B50" s="14"/>
      <c r="C50" s="13"/>
      <c r="D50" s="9"/>
    </row>
    <row r="51" spans="1:6" ht="15.75" hidden="1" x14ac:dyDescent="0.25">
      <c r="A51" s="10"/>
      <c r="B51" s="12"/>
      <c r="C51" s="13"/>
      <c r="D51" s="9"/>
    </row>
    <row r="52" spans="1:6" ht="15.75" hidden="1" x14ac:dyDescent="0.25">
      <c r="A52" s="10"/>
      <c r="B52" s="15"/>
      <c r="C52" s="13"/>
      <c r="D52" s="3"/>
    </row>
    <row r="53" spans="1:6" ht="15.75" hidden="1" x14ac:dyDescent="0.25">
      <c r="A53" s="10"/>
      <c r="B53" s="15"/>
      <c r="C53" s="8"/>
      <c r="D53" s="17"/>
    </row>
    <row r="54" spans="1:6" ht="15.75" x14ac:dyDescent="0.25">
      <c r="A54" s="1"/>
      <c r="B54" s="34" t="s">
        <v>51</v>
      </c>
      <c r="C54" s="35"/>
      <c r="D54" s="3">
        <f>D52+D46</f>
        <v>3258700</v>
      </c>
      <c r="E54" s="5"/>
      <c r="F54" s="5"/>
    </row>
    <row r="55" spans="1:6" ht="15.75" x14ac:dyDescent="0.25">
      <c r="D55" s="2">
        <f>D54/181</f>
        <v>18003.867403314918</v>
      </c>
      <c r="E55" s="5"/>
      <c r="F55" s="5"/>
    </row>
    <row r="56" spans="1:6" ht="15.75" x14ac:dyDescent="0.25">
      <c r="D56" s="2"/>
      <c r="E56" s="5"/>
      <c r="F56" s="5"/>
    </row>
    <row r="57" spans="1:6" ht="20.25" x14ac:dyDescent="0.3">
      <c r="B57" s="19" t="s">
        <v>49</v>
      </c>
      <c r="C57" s="20" t="s">
        <v>1</v>
      </c>
      <c r="D57" s="18">
        <v>18000</v>
      </c>
      <c r="E57" s="5"/>
      <c r="F57" s="5"/>
    </row>
    <row r="58" spans="1:6" x14ac:dyDescent="0.25">
      <c r="B58" t="s">
        <v>50</v>
      </c>
    </row>
    <row r="59" spans="1:6" ht="0.75" customHeight="1" x14ac:dyDescent="0.25">
      <c r="A59" s="38"/>
      <c r="B59" s="38"/>
      <c r="C59" s="38"/>
      <c r="D59" s="38"/>
    </row>
    <row r="60" spans="1:6" ht="25.5" customHeight="1" x14ac:dyDescent="0.25">
      <c r="B60" s="33" t="s">
        <v>48</v>
      </c>
      <c r="C60" s="33"/>
      <c r="D60" s="33"/>
    </row>
    <row r="61" spans="1:6" ht="12.75" customHeight="1" x14ac:dyDescent="0.25"/>
    <row r="62" spans="1:6" ht="27" customHeight="1" x14ac:dyDescent="0.25">
      <c r="B62" t="s">
        <v>5</v>
      </c>
      <c r="C62" t="s">
        <v>4</v>
      </c>
    </row>
    <row r="64" spans="1:6" ht="32.25" customHeight="1" x14ac:dyDescent="0.25">
      <c r="B64" s="11"/>
    </row>
    <row r="65" spans="2:2" x14ac:dyDescent="0.25">
      <c r="B65" s="11"/>
    </row>
  </sheetData>
  <mergeCells count="16">
    <mergeCell ref="B60:D60"/>
    <mergeCell ref="B54:C54"/>
    <mergeCell ref="B2:D2"/>
    <mergeCell ref="A59:D59"/>
    <mergeCell ref="B3:D3"/>
    <mergeCell ref="B4:D4"/>
    <mergeCell ref="B5:D5"/>
    <mergeCell ref="B6:D6"/>
    <mergeCell ref="B9:D9"/>
    <mergeCell ref="B7:D7"/>
    <mergeCell ref="B8:D8"/>
    <mergeCell ref="B10:D10"/>
    <mergeCell ref="B11:D11"/>
    <mergeCell ref="B12:D12"/>
    <mergeCell ref="B13:D13"/>
    <mergeCell ref="B14:D14"/>
  </mergeCells>
  <pageMargins left="0.39370078740157483" right="0.23622047244094488" top="0.3543307086614173" bottom="0.354330708661417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2025-01-14T06:30:38Z</dcterms:modified>
</cp:coreProperties>
</file>